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UNIDAD DE SOCIOLOGÍA\OBSERVATORIO 2023\BIENESTAR SOCIAL\WEB\"/>
    </mc:Choice>
  </mc:AlternateContent>
  <bookViews>
    <workbookView xWindow="0" yWindow="0" windowWidth="24000" windowHeight="9135"/>
  </bookViews>
  <sheets>
    <sheet name="2022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" localSheetId="0">'[2]CAUSAS DENEGACIÓN'!#REF!</definedName>
    <definedName name="_F">'[1]CAUSAS DENEGACIÓN'!#REF!</definedName>
    <definedName name="BEx1VG96NJK2QBMY4FRYVIK1OU8G" localSheetId="0" hidden="1">#REF!</definedName>
    <definedName name="BEx1VG96NJK2QBMY4FRYVIK1OU8G" hidden="1">#REF!</definedName>
    <definedName name="BExB9MBV2EH2QGOW03INBPIM62M8" localSheetId="0" hidden="1">[4]Datos!#REF!</definedName>
    <definedName name="BExB9MBV2EH2QGOW03INBPIM62M8" hidden="1">[3]Datos!#REF!</definedName>
    <definedName name="BExEW9ZFMP2M24NWY9DOK4UBOQO4" localSheetId="0" hidden="1">#REF!</definedName>
    <definedName name="BExEW9ZFMP2M24NWY9DOK4UBOQO4" hidden="1">#REF!</definedName>
    <definedName name="BExF1DEDMRVTOW06I4HHQ4747DLA" localSheetId="0" hidden="1">[4]Datos!#REF!</definedName>
    <definedName name="BExF1DEDMRVTOW06I4HHQ4747DLA" hidden="1">[3]Datos!#REF!</definedName>
    <definedName name="BExIPKSSFOUYK2NUM14V00QA1HC3" localSheetId="0" hidden="1">#REF!</definedName>
    <definedName name="BExIPKSSFOUYK2NUM14V00QA1HC3" hidden="1">#REF!</definedName>
    <definedName name="BExO77MFEJSDBW5X0THIJ5B3I9MI" localSheetId="0" hidden="1">#REF!</definedName>
    <definedName name="BExO77MFEJSDBW5X0THIJ5B3I9MI" hidden="1">#REF!</definedName>
    <definedName name="BExTWE4HQMGQS20V34ZNWDUGDX12" localSheetId="0" hidden="1">[4]Datos!#REF!</definedName>
    <definedName name="BExTWE4HQMGQS20V34ZNWDUGDX12" hidden="1">[3]Datos!#REF!</definedName>
    <definedName name="BExU19WDWVARE69SYGMUK8FXSAA1" localSheetId="0" hidden="1">#REF!</definedName>
    <definedName name="BExU19WDWVARE69SYGMUK8FXSAA1" hidden="1">#REF!</definedName>
    <definedName name="BExVWGERAFNRRSXFFFUE0HY0SBAE" localSheetId="0" hidden="1">#REF!</definedName>
    <definedName name="BExVWGERAFNRRSXFFFUE0HY0SBAE" hidden="1">#REF!</definedName>
    <definedName name="BExW6CAXLAK3M0A5WHBOHKC2X39U" localSheetId="0" hidden="1">#REF!</definedName>
    <definedName name="BExW6CAXLAK3M0A5WHBOHKC2X39U" hidden="1">#REF!</definedName>
    <definedName name="BExZW358G891GM0MWXWTPWJ7A2WK" localSheetId="0" hidden="1">#REF!</definedName>
    <definedName name="BExZW358G891GM0MWXWTPWJ7A2WK" hidden="1">#REF!</definedName>
    <definedName name="DENEGACION" localSheetId="0">'[5]CAUSAS DENEGACIÓN'!$B$5:$B$19</definedName>
    <definedName name="DENEGACION">'[6]CAUSAS DENEGACIÓN'!$B$5:$B$19</definedName>
    <definedName name="SAPBEXrevision" hidden="1">3</definedName>
    <definedName name="SAPBEXsysID" hidden="1">"BIP"</definedName>
    <definedName name="SAPBEXwbID" hidden="1">"43WTMF79K0Y3HJVFMXEUKIDQI"</definedName>
  </definedNames>
  <calcPr calcId="152511"/>
</workbook>
</file>

<file path=xl/calcChain.xml><?xml version="1.0" encoding="utf-8"?>
<calcChain xmlns="http://schemas.openxmlformats.org/spreadsheetml/2006/main">
  <c r="P8" i="5" l="1"/>
  <c r="T8" i="5"/>
  <c r="T7" i="5"/>
  <c r="S10" i="5"/>
  <c r="S11" i="5" s="1"/>
  <c r="F8" i="5" l="1"/>
  <c r="R8" i="5"/>
  <c r="G10" i="5"/>
  <c r="G11" i="5" s="1"/>
  <c r="P7" i="5"/>
  <c r="R7" i="5"/>
  <c r="L8" i="5"/>
  <c r="J7" i="5"/>
  <c r="H7" i="5"/>
  <c r="N8" i="5"/>
  <c r="F9" i="5"/>
  <c r="L7" i="5"/>
  <c r="H8" i="5"/>
  <c r="N7" i="5"/>
  <c r="J8" i="5"/>
  <c r="H9" i="5"/>
  <c r="F7" i="5"/>
  <c r="E10" i="5"/>
  <c r="E11" i="5" s="1"/>
  <c r="T9" i="5"/>
  <c r="C10" i="5"/>
  <c r="C11" i="5" s="1"/>
  <c r="D8" i="5" l="1"/>
  <c r="K10" i="5"/>
  <c r="K11" i="5" s="1"/>
  <c r="L9" i="5"/>
  <c r="M10" i="5"/>
  <c r="M11" i="5" s="1"/>
  <c r="N9" i="5"/>
  <c r="O10" i="5"/>
  <c r="O11" i="5" s="1"/>
  <c r="P9" i="5"/>
  <c r="Q10" i="5"/>
  <c r="Q11" i="5" s="1"/>
  <c r="R9" i="5"/>
  <c r="D7" i="5"/>
  <c r="I10" i="5"/>
  <c r="I11" i="5" s="1"/>
  <c r="J9" i="5"/>
  <c r="D9" i="5" l="1"/>
</calcChain>
</file>

<file path=xl/sharedStrings.xml><?xml version="1.0" encoding="utf-8"?>
<sst xmlns="http://schemas.openxmlformats.org/spreadsheetml/2006/main" count="23" uniqueCount="22">
  <si>
    <t>Datos del Sistema</t>
  </si>
  <si>
    <t>Sistema para la Autonomía Personal y Atención a la Dependencia</t>
  </si>
  <si>
    <t>Prestaciones del Sistema de Dependencia</t>
  </si>
  <si>
    <t>Fuente: Consejería de Derechos Sociales y Bienestar. Elaborado por ObservASS.</t>
  </si>
  <si>
    <t>Última actualización: 3/2/2023</t>
  </si>
  <si>
    <t>Año de referencia: 2022</t>
  </si>
  <si>
    <t>Año 2022 (diciembre)</t>
  </si>
  <si>
    <t>% MUJERES</t>
  </si>
  <si>
    <t>TOTAL</t>
  </si>
  <si>
    <t>HOMBRES</t>
  </si>
  <si>
    <t>MUJERES</t>
  </si>
  <si>
    <t>PEAP</t>
  </si>
  <si>
    <t>PECEF</t>
  </si>
  <si>
    <t>PEVS</t>
  </si>
  <si>
    <t>Atención Residencial</t>
  </si>
  <si>
    <t>Centros de Dïa</t>
  </si>
  <si>
    <t>SAD</t>
  </si>
  <si>
    <t>Teleasistencia</t>
  </si>
  <si>
    <t>Prest. Prev. Y Promoc.</t>
  </si>
  <si>
    <t>PEVS: Prestación económica vinculada al servicio</t>
  </si>
  <si>
    <t>PEAP: Prestación económica por Asistencia Personal</t>
  </si>
  <si>
    <t>PECEF: Prestación económica por Cuidados en el Entorno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</si>
</sst>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0.0%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39"/>
      <name val="Arial"/>
      <family val="2"/>
    </font>
    <font>
      <sz val="10"/>
      <color indexed="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2"/>
      <color indexed="8"/>
      <name val="Arial"/>
      <family val="2"/>
    </font>
    <font>
      <b/>
      <i/>
      <sz val="10"/>
      <color indexed="18"/>
      <name val="Arial"/>
      <family val="2"/>
    </font>
    <font>
      <sz val="9.5"/>
      <color indexed="18"/>
      <name val="Arial"/>
      <family val="2"/>
    </font>
    <font>
      <sz val="19"/>
      <color indexed="1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i/>
      <sz val="1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/>
    <xf numFmtId="44" fontId="2" fillId="0" borderId="0" applyFont="0" applyFill="0" applyBorder="0" applyAlignment="0" applyProtection="0"/>
    <xf numFmtId="4" fontId="3" fillId="3" borderId="1" applyNumberFormat="0" applyProtection="0">
      <alignment vertical="center"/>
    </xf>
    <xf numFmtId="4" fontId="4" fillId="3" borderId="2" applyNumberFormat="0" applyProtection="0">
      <alignment vertical="center"/>
    </xf>
    <xf numFmtId="4" fontId="3" fillId="3" borderId="1" applyNumberFormat="0" applyProtection="0">
      <alignment horizontal="left" vertical="center" indent="1"/>
    </xf>
    <xf numFmtId="4" fontId="5" fillId="3" borderId="2" applyNumberFormat="0" applyProtection="0">
      <alignment horizontal="left" vertical="center" indent="1"/>
    </xf>
    <xf numFmtId="0" fontId="6" fillId="4" borderId="0" applyNumberFormat="0" applyProtection="0">
      <alignment horizontal="left" vertical="center" indent="1"/>
    </xf>
    <xf numFmtId="4" fontId="5" fillId="5" borderId="2" applyNumberFormat="0" applyProtection="0">
      <alignment horizontal="right" vertical="center"/>
    </xf>
    <xf numFmtId="4" fontId="5" fillId="6" borderId="2" applyNumberFormat="0" applyProtection="0">
      <alignment horizontal="right" vertical="center"/>
    </xf>
    <xf numFmtId="4" fontId="5" fillId="7" borderId="2" applyNumberFormat="0" applyProtection="0">
      <alignment horizontal="right" vertical="center"/>
    </xf>
    <xf numFmtId="4" fontId="5" fillId="8" borderId="2" applyNumberFormat="0" applyProtection="0">
      <alignment horizontal="right" vertical="center"/>
    </xf>
    <xf numFmtId="4" fontId="5" fillId="9" borderId="2" applyNumberFormat="0" applyProtection="0">
      <alignment horizontal="right" vertical="center"/>
    </xf>
    <xf numFmtId="4" fontId="5" fillId="10" borderId="2" applyNumberFormat="0" applyProtection="0">
      <alignment horizontal="right" vertical="center"/>
    </xf>
    <xf numFmtId="4" fontId="5" fillId="11" borderId="2" applyNumberFormat="0" applyProtection="0">
      <alignment horizontal="right" vertical="center"/>
    </xf>
    <xf numFmtId="4" fontId="5" fillId="12" borderId="2" applyNumberFormat="0" applyProtection="0">
      <alignment horizontal="right" vertical="center"/>
    </xf>
    <xf numFmtId="4" fontId="5" fillId="13" borderId="2" applyNumberFormat="0" applyProtection="0">
      <alignment horizontal="right" vertical="center"/>
    </xf>
    <xf numFmtId="4" fontId="6" fillId="14" borderId="0" applyNumberFormat="0" applyProtection="0">
      <alignment horizontal="left" vertical="center" indent="1"/>
    </xf>
    <xf numFmtId="4" fontId="7" fillId="15" borderId="0" applyNumberFormat="0" applyProtection="0">
      <alignment horizontal="left" vertical="center" indent="1"/>
    </xf>
    <xf numFmtId="4" fontId="8" fillId="16" borderId="0" applyNumberFormat="0" applyProtection="0">
      <alignment horizontal="left" vertical="center" indent="1"/>
    </xf>
    <xf numFmtId="0" fontId="2" fillId="17" borderId="2" applyNumberFormat="0" applyProtection="0">
      <alignment horizontal="left" vertical="center" indent="1"/>
    </xf>
    <xf numFmtId="4" fontId="7" fillId="15" borderId="0" applyNumberFormat="0" applyProtection="0">
      <alignment horizontal="left" vertical="center" indent="1"/>
    </xf>
    <xf numFmtId="4" fontId="9" fillId="4" borderId="0" applyNumberFormat="0" applyProtection="0">
      <alignment horizontal="left" vertical="center" indent="1"/>
    </xf>
    <xf numFmtId="0" fontId="2" fillId="18" borderId="2" applyNumberFormat="0" applyProtection="0">
      <alignment horizontal="left" vertical="center" indent="1"/>
    </xf>
    <xf numFmtId="0" fontId="2" fillId="18" borderId="2" applyNumberFormat="0" applyProtection="0">
      <alignment horizontal="left" vertical="center" indent="1"/>
    </xf>
    <xf numFmtId="0" fontId="2" fillId="19" borderId="2" applyNumberFormat="0" applyProtection="0">
      <alignment horizontal="left" vertical="center" indent="1"/>
    </xf>
    <xf numFmtId="0" fontId="2" fillId="19" borderId="2" applyNumberFormat="0" applyProtection="0">
      <alignment horizontal="left" vertical="center" indent="1"/>
    </xf>
    <xf numFmtId="0" fontId="2" fillId="2" borderId="2" applyNumberFormat="0" applyProtection="0">
      <alignment horizontal="left" vertical="center" indent="1"/>
    </xf>
    <xf numFmtId="0" fontId="2" fillId="2" borderId="2" applyNumberFormat="0" applyProtection="0">
      <alignment horizontal="left" vertical="center" indent="1"/>
    </xf>
    <xf numFmtId="0" fontId="2" fillId="17" borderId="2" applyNumberFormat="0" applyProtection="0">
      <alignment horizontal="left" vertical="center" indent="1"/>
    </xf>
    <xf numFmtId="0" fontId="2" fillId="17" borderId="2" applyNumberFormat="0" applyProtection="0">
      <alignment horizontal="left" vertical="center" indent="1"/>
    </xf>
    <xf numFmtId="0" fontId="2" fillId="0" borderId="0"/>
    <xf numFmtId="4" fontId="5" fillId="20" borderId="2" applyNumberFormat="0" applyProtection="0">
      <alignment vertical="center"/>
    </xf>
    <xf numFmtId="4" fontId="4" fillId="20" borderId="2" applyNumberFormat="0" applyProtection="0">
      <alignment vertical="center"/>
    </xf>
    <xf numFmtId="4" fontId="10" fillId="13" borderId="3" applyNumberFormat="0" applyProtection="0">
      <alignment horizontal="left" vertical="center" indent="1"/>
    </xf>
    <xf numFmtId="4" fontId="5" fillId="20" borderId="2" applyNumberFormat="0" applyProtection="0">
      <alignment horizontal="left" vertical="center" indent="1"/>
    </xf>
    <xf numFmtId="4" fontId="5" fillId="15" borderId="1" applyNumberFormat="0" applyProtection="0">
      <alignment horizontal="right" vertical="center"/>
    </xf>
    <xf numFmtId="4" fontId="4" fillId="21" borderId="2" applyNumberFormat="0" applyProtection="0">
      <alignment horizontal="right" vertical="center"/>
    </xf>
    <xf numFmtId="0" fontId="5" fillId="4" borderId="1" applyNumberFormat="0" applyProtection="0">
      <alignment horizontal="left" vertical="center" indent="1"/>
    </xf>
    <xf numFmtId="0" fontId="7" fillId="22" borderId="1" applyNumberFormat="0" applyProtection="0">
      <alignment horizontal="left" vertical="center" indent="1"/>
    </xf>
    <xf numFmtId="0" fontId="11" fillId="0" borderId="0"/>
    <xf numFmtId="4" fontId="12" fillId="21" borderId="2" applyNumberFormat="0" applyProtection="0">
      <alignment horizontal="right" vertical="center"/>
    </xf>
    <xf numFmtId="0" fontId="13" fillId="0" borderId="0"/>
    <xf numFmtId="0" fontId="1" fillId="0" borderId="0"/>
    <xf numFmtId="9" fontId="18" fillId="0" borderId="0" applyFont="0" applyFill="0" applyBorder="0" applyAlignment="0" applyProtection="0"/>
  </cellStyleXfs>
  <cellXfs count="35">
    <xf numFmtId="0" fontId="0" fillId="0" borderId="0" xfId="0"/>
    <xf numFmtId="0" fontId="14" fillId="0" borderId="0" xfId="0" applyFont="1"/>
    <xf numFmtId="0" fontId="15" fillId="0" borderId="0" xfId="0" applyFont="1"/>
    <xf numFmtId="0" fontId="15" fillId="0" borderId="0" xfId="41" applyFont="1" applyBorder="1"/>
    <xf numFmtId="0" fontId="15" fillId="0" borderId="0" xfId="41" applyFont="1" applyBorder="1" applyAlignment="1">
      <alignment horizontal="left"/>
    </xf>
    <xf numFmtId="0" fontId="16" fillId="0" borderId="0" xfId="0" applyFont="1"/>
    <xf numFmtId="0" fontId="17" fillId="0" borderId="0" xfId="0" applyFont="1"/>
    <xf numFmtId="0" fontId="19" fillId="24" borderId="0" xfId="0" applyFont="1" applyFill="1"/>
    <xf numFmtId="0" fontId="19" fillId="24" borderId="0" xfId="0" applyFont="1" applyFill="1" applyAlignment="1">
      <alignment horizontal="left" vertical="center"/>
    </xf>
    <xf numFmtId="3" fontId="19" fillId="25" borderId="0" xfId="0" applyNumberFormat="1" applyFont="1" applyFill="1" applyBorder="1" applyProtection="1"/>
    <xf numFmtId="0" fontId="19" fillId="23" borderId="0" xfId="0" applyFont="1" applyFill="1"/>
    <xf numFmtId="164" fontId="19" fillId="25" borderId="0" xfId="43" applyNumberFormat="1" applyFont="1" applyFill="1"/>
    <xf numFmtId="0" fontId="19" fillId="25" borderId="0" xfId="0" applyFont="1" applyFill="1"/>
    <xf numFmtId="0" fontId="20" fillId="25" borderId="0" xfId="0" applyFont="1" applyFill="1"/>
    <xf numFmtId="164" fontId="21" fillId="25" borderId="4" xfId="43" applyNumberFormat="1" applyFont="1" applyFill="1" applyBorder="1" applyProtection="1"/>
    <xf numFmtId="3" fontId="19" fillId="25" borderId="0" xfId="0" applyNumberFormat="1" applyFont="1" applyFill="1" applyBorder="1" applyAlignment="1">
      <alignment horizontal="right" vertical="center"/>
    </xf>
    <xf numFmtId="164" fontId="19" fillId="25" borderId="0" xfId="43" applyNumberFormat="1" applyFont="1" applyFill="1" applyBorder="1"/>
    <xf numFmtId="164" fontId="19" fillId="25" borderId="4" xfId="43" applyNumberFormat="1" applyFont="1" applyFill="1" applyBorder="1"/>
    <xf numFmtId="3" fontId="19" fillId="25" borderId="5" xfId="0" applyNumberFormat="1" applyFont="1" applyFill="1" applyBorder="1" applyProtection="1"/>
    <xf numFmtId="3" fontId="19" fillId="25" borderId="5" xfId="0" applyNumberFormat="1" applyFont="1" applyFill="1" applyBorder="1" applyAlignment="1">
      <alignment horizontal="right" vertical="center"/>
    </xf>
    <xf numFmtId="164" fontId="19" fillId="25" borderId="5" xfId="43" applyNumberFormat="1" applyFont="1" applyFill="1" applyBorder="1"/>
    <xf numFmtId="164" fontId="19" fillId="25" borderId="4" xfId="43" applyNumberFormat="1" applyFont="1" applyFill="1" applyBorder="1" applyProtection="1"/>
    <xf numFmtId="0" fontId="15" fillId="25" borderId="0" xfId="0" applyFont="1" applyFill="1"/>
    <xf numFmtId="3" fontId="19" fillId="26" borderId="0" xfId="0" applyNumberFormat="1" applyFont="1" applyFill="1" applyBorder="1" applyProtection="1"/>
    <xf numFmtId="9" fontId="21" fillId="26" borderId="4" xfId="43" applyFont="1" applyFill="1" applyBorder="1" applyProtection="1"/>
    <xf numFmtId="3" fontId="19" fillId="26" borderId="0" xfId="0" applyNumberFormat="1" applyFont="1" applyFill="1" applyBorder="1" applyAlignment="1">
      <alignment horizontal="right" vertical="center"/>
    </xf>
    <xf numFmtId="164" fontId="19" fillId="26" borderId="0" xfId="43" applyNumberFormat="1" applyFont="1" applyFill="1" applyBorder="1"/>
    <xf numFmtId="164" fontId="19" fillId="26" borderId="4" xfId="43" applyNumberFormat="1" applyFont="1" applyFill="1" applyBorder="1"/>
    <xf numFmtId="0" fontId="15" fillId="0" borderId="0" xfId="0" applyFont="1" applyBorder="1"/>
    <xf numFmtId="0" fontId="19" fillId="23" borderId="5" xfId="0" applyFont="1" applyFill="1" applyBorder="1" applyAlignment="1">
      <alignment horizontal="center" vertical="center" wrapText="1"/>
    </xf>
    <xf numFmtId="0" fontId="19" fillId="23" borderId="4" xfId="0" applyFont="1" applyFill="1" applyBorder="1" applyAlignment="1">
      <alignment horizontal="center" vertical="center" wrapText="1"/>
    </xf>
    <xf numFmtId="0" fontId="19" fillId="23" borderId="0" xfId="0" applyFont="1" applyFill="1" applyBorder="1" applyAlignment="1">
      <alignment horizontal="center" vertical="center"/>
    </xf>
    <xf numFmtId="0" fontId="19" fillId="23" borderId="4" xfId="0" applyFont="1" applyFill="1" applyBorder="1" applyAlignment="1">
      <alignment horizontal="center" vertical="center"/>
    </xf>
    <xf numFmtId="0" fontId="19" fillId="23" borderId="0" xfId="0" applyFont="1" applyFill="1" applyBorder="1" applyAlignment="1">
      <alignment horizontal="center" vertical="center" wrapText="1"/>
    </xf>
    <xf numFmtId="0" fontId="15" fillId="25" borderId="4" xfId="0" applyFont="1" applyFill="1" applyBorder="1"/>
  </cellXfs>
  <cellStyles count="44">
    <cellStyle name="Euro" xfId="1"/>
    <cellStyle name="Normal" xfId="0" builtinId="0"/>
    <cellStyle name="Normal 2" xfId="41"/>
    <cellStyle name="Normal 3" xfId="42"/>
    <cellStyle name="Porcentaje" xfId="43" builtinId="5"/>
    <cellStyle name="SAPBEXaggData" xfId="2"/>
    <cellStyle name="SAPBEXaggDataEmph" xfId="3"/>
    <cellStyle name="SAPBEXaggItem" xfId="4"/>
    <cellStyle name="SAPBEXaggItemX" xfId="5"/>
    <cellStyle name="SAPBEXchaText" xfId="6"/>
    <cellStyle name="SAPBEXexcBad7" xfId="7"/>
    <cellStyle name="SAPBEXexcBad8" xfId="8"/>
    <cellStyle name="SAPBEXexcBad9" xfId="9"/>
    <cellStyle name="SAPBEXexcCritical4" xfId="10"/>
    <cellStyle name="SAPBEXexcCritical5" xfId="11"/>
    <cellStyle name="SAPBEXexcCritical6" xfId="12"/>
    <cellStyle name="SAPBEXexcGood1" xfId="13"/>
    <cellStyle name="SAPBEXexcGood2" xfId="14"/>
    <cellStyle name="SAPBEXexcGood3" xfId="15"/>
    <cellStyle name="SAPBEXfilterDrill" xfId="16"/>
    <cellStyle name="SAPBEXfilterItem" xfId="17"/>
    <cellStyle name="SAPBEXfilterText" xfId="18"/>
    <cellStyle name="SAPBEXformats" xfId="19"/>
    <cellStyle name="SAPBEXheaderItem" xfId="20"/>
    <cellStyle name="SAPBEXheaderText" xfId="21"/>
    <cellStyle name="SAPBEXHLevel0" xfId="22"/>
    <cellStyle name="SAPBEXHLevel0X" xfId="23"/>
    <cellStyle name="SAPBEXHLevel1" xfId="24"/>
    <cellStyle name="SAPBEXHLevel1X" xfId="25"/>
    <cellStyle name="SAPBEXHLevel2" xfId="26"/>
    <cellStyle name="SAPBEXHLevel2X" xfId="27"/>
    <cellStyle name="SAPBEXHLevel3" xfId="28"/>
    <cellStyle name="SAPBEXHLevel3X" xfId="29"/>
    <cellStyle name="SAPBEXinputData" xfId="30"/>
    <cellStyle name="SAPBEXresData" xfId="31"/>
    <cellStyle name="SAPBEXresDataEmph" xfId="32"/>
    <cellStyle name="SAPBEXresItem" xfId="33"/>
    <cellStyle name="SAPBEXresItemX" xfId="34"/>
    <cellStyle name="SAPBEXstdData" xfId="35"/>
    <cellStyle name="SAPBEXstdDataEmph" xfId="36"/>
    <cellStyle name="SAPBEXstdItem" xfId="37"/>
    <cellStyle name="SAPBEXstdItemX" xfId="38"/>
    <cellStyle name="SAPBEXtitle" xfId="39"/>
    <cellStyle name="SAPBEXundefined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bservASS\Datos\FICHAS\1%20SERVICIO%20DE%20MAYORES%20Y%20DISCAPACIDAD\SUBVENCIONES%202015\PROGRAMAS%20DISCAPACIDAD\VALORACIONES\LINEA%20GENERAL\Hojas%20Valoracion%20linea%20general%20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observASS\Datos\FICHAS\1%20SERVICIO%20DE%20MAYORES%20Y%20DISCAPACIDAD\SUBVENCIONES%202015\PROGRAMAS%20DISCAPACIDAD\VALORACIONES\LINEA%20GENERAL\Hojas%20Valoracion%20linea%20general%20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bservASS\Datos\FICHAS\SUBVENCIONES\subvenciones%20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observASS\Datos\FICHAS\SUBVENCIONES\subvenciones%20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observASS\Datos\FICHAS\SUBVENCIONES\Discapacidad.%20L&#237;nea%20espec&#237;fic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bservASS\Datos\FICHAS\SUBVENCIONES\Discapacidad.%20L&#237;nea%20espec&#237;fic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EPAS"/>
      <sheetName val="ASCIVITAS"/>
      <sheetName val="ASOC LIGA REUMA"/>
      <sheetName val="ASOC PCD INTELEC ORIENTE"/>
      <sheetName val="ARBOLAR"/>
      <sheetName val="ASPERGER"/>
      <sheetName val="ESCLEROSIS MÚLTIPLE"/>
      <sheetName val="HIPERACTIVOS ASTURIAS"/>
      <sheetName val="ASOC ATENCION Y CUID INFANCIA"/>
      <sheetName val="FIBROSIS QUÍSTICA"/>
      <sheetName val="NIÑOS DEL SILENCIO"/>
      <sheetName val="SORDOS OVIEDO PELAYO"/>
      <sheetName val="COMISION CATÓLICA"/>
      <sheetName val="EL GAXARTE"/>
      <sheetName val="MAR DE NIEBLA"/>
      <sheetName val="NORTE JOVEN MIERES"/>
      <sheetName val="YOUROPIA"/>
      <sheetName val="CHIARI"/>
      <sheetName val="SANTA BÁRBARA"/>
      <sheetName val="DISCAPACITADOS NOROCCIDENTE"/>
      <sheetName val="EMBURRIA"/>
      <sheetName val="FIBROMIALGIA"/>
      <sheetName val="ASEMPA"/>
      <sheetName val="REY PELAYO"/>
      <sheetName val="HEMOFILIA"/>
      <sheetName val="ASOC MADRES PARÁLISIS CEREBRAL"/>
      <sheetName val="ASOC PADRES PERSONAS DISC INTEL"/>
      <sheetName val="SORDOS AVILÉS"/>
      <sheetName val="SORDOS VALLE NALÓN"/>
      <sheetName val="ASOC TRABAJ AYUDA MINUSVÁLIDOS"/>
      <sheetName val="HEMATOPOYÉTICOS"/>
      <sheetName val="COSA NUESA"/>
      <sheetName val="REY AURELIO"/>
      <sheetName val="EQUITACIÓN POSITIVA"/>
      <sheetName val="ELA JOVELLANOS"/>
      <sheetName val="AGISDEM"/>
      <sheetName val="ABIERTO HASTA EL AMANECER"/>
      <sheetName val="LÚPICOS"/>
      <sheetName val="NORA"/>
      <sheetName val="APACI"/>
      <sheetName val="ASOC ENFERMEDADES RENALES"/>
      <sheetName val="PARKINSON ASTURIAS"/>
      <sheetName val="PARKINSON JOVELLANOS"/>
      <sheetName val="PRODEFICIENTES PSIQUICOS CAUDAL"/>
      <sheetName val="APTA"/>
      <sheetName val="RETINA"/>
      <sheetName val="YE TOO PONESE"/>
      <sheetName val="CISE"/>
      <sheetName val="DON ORIONE"/>
      <sheetName val="DISCAPACITADOS  AVILÉS Y COMARC"/>
      <sheetName val="FED ASOCIACIONES JUV OVIEDO"/>
      <sheetName val="FEDEMA"/>
      <sheetName val="ALPE"/>
      <sheetName val="FAVIDA"/>
      <sheetName val="CAUCE"/>
      <sheetName val="CRUZ DE LOS ÁNGELES"/>
      <sheetName val="EDES"/>
      <sheetName val="INICIATIVAS"/>
      <sheetName val="ONCE"/>
      <sheetName val="TUTELAR HORIZONTE"/>
      <sheetName val="UCPT"/>
      <sheetName val="UMA"/>
      <sheetName val="LINEA GENERAL"/>
      <sheetName val="MODELO"/>
      <sheetName val="CAUSAS DENEGACIÓN"/>
      <sheetName val="PUNTUACION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EPAS"/>
      <sheetName val="ASCIVITAS"/>
      <sheetName val="ASOC LIGA REUMA"/>
      <sheetName val="ASOC PCD INTELEC ORIENTE"/>
      <sheetName val="ARBOLAR"/>
      <sheetName val="ASPERGER"/>
      <sheetName val="ESCLEROSIS MÚLTIPLE"/>
      <sheetName val="HIPERACTIVOS ASTURIAS"/>
      <sheetName val="ASOC ATENCION Y CUID INFANCIA"/>
      <sheetName val="FIBROSIS QUÍSTICA"/>
      <sheetName val="NIÑOS DEL SILENCIO"/>
      <sheetName val="SORDOS OVIEDO PELAYO"/>
      <sheetName val="COMISION CATÓLICA"/>
      <sheetName val="EL GAXARTE"/>
      <sheetName val="MAR DE NIEBLA"/>
      <sheetName val="NORTE JOVEN MIERES"/>
      <sheetName val="YOUROPIA"/>
      <sheetName val="CHIARI"/>
      <sheetName val="SANTA BÁRBARA"/>
      <sheetName val="DISCAPACITADOS NOROCCIDENTE"/>
      <sheetName val="EMBURRIA"/>
      <sheetName val="FIBROMIALGIA"/>
      <sheetName val="ASEMPA"/>
      <sheetName val="REY PELAYO"/>
      <sheetName val="HEMOFILIA"/>
      <sheetName val="ASOC MADRES PARÁLISIS CEREBRAL"/>
      <sheetName val="ASOC PADRES PERSONAS DISC INTEL"/>
      <sheetName val="SORDOS AVILÉS"/>
      <sheetName val="SORDOS VALLE NALÓN"/>
      <sheetName val="ASOC TRABAJ AYUDA MINUSVÁLIDOS"/>
      <sheetName val="HEMATOPOYÉTICOS"/>
      <sheetName val="COSA NUESA"/>
      <sheetName val="REY AURELIO"/>
      <sheetName val="EQUITACIÓN POSITIVA"/>
      <sheetName val="ELA JOVELLANOS"/>
      <sheetName val="AGISDEM"/>
      <sheetName val="ABIERTO HASTA EL AMANECER"/>
      <sheetName val="LÚPICOS"/>
      <sheetName val="NORA"/>
      <sheetName val="APACI"/>
      <sheetName val="ASOC ENFERMEDADES RENALES"/>
      <sheetName val="PARKINSON ASTURIAS"/>
      <sheetName val="PARKINSON JOVELLANOS"/>
      <sheetName val="PRODEFICIENTES PSIQUICOS CAUDAL"/>
      <sheetName val="APTA"/>
      <sheetName val="RETINA"/>
      <sheetName val="YE TOO PONESE"/>
      <sheetName val="CISE"/>
      <sheetName val="DON ORIONE"/>
      <sheetName val="DISCAPACITADOS  AVILÉS Y COMARC"/>
      <sheetName val="FED ASOCIACIONES JUV OVIEDO"/>
      <sheetName val="FEDEMA"/>
      <sheetName val="ALPE"/>
      <sheetName val="FAVIDA"/>
      <sheetName val="CAUCE"/>
      <sheetName val="CRUZ DE LOS ÁNGELES"/>
      <sheetName val="EDES"/>
      <sheetName val="INICIATIVAS"/>
      <sheetName val="ONCE"/>
      <sheetName val="TUTELAR HORIZONTE"/>
      <sheetName val="UCPT"/>
      <sheetName val="UMA"/>
      <sheetName val="LINEA GENERAL"/>
      <sheetName val="MODELO"/>
      <sheetName val="CAUSAS DENEGACIÓN"/>
      <sheetName val="PUNTUACION"/>
      <sheetName val="RESUM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ISCAP GENERAL"/>
      <sheetName val="DISCAP ESPECIFICA"/>
      <sheetName val="Plan Gitano"/>
      <sheetName val="pobreza energetica"/>
      <sheetName val="POBREZA INFANTIL"/>
      <sheetName val="VOLUNTARIADO"/>
      <sheetName val="INCLUSION"/>
      <sheetName val="INFANCIA"/>
      <sheetName val="MAYORES"/>
      <sheetName val="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ISCAP GENERAL"/>
      <sheetName val="DISCAP ESPECIFICA"/>
      <sheetName val="Plan Gitano"/>
      <sheetName val="pobreza energetica"/>
      <sheetName val="POBREZA INFANTIL"/>
      <sheetName val="VOLUNTARIADO"/>
      <sheetName val="INCLUSION"/>
      <sheetName val="INFANCIA"/>
      <sheetName val="MAYORES"/>
      <sheetName val="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PACE GIJON"/>
      <sheetName val="ASPACE ASTURIAS"/>
      <sheetName val="AFESA"/>
      <sheetName val="RE CUERDAS"/>
      <sheetName val="SORDOS OVIEDO"/>
      <sheetName val="FESOPRAS"/>
      <sheetName val="APADA"/>
      <sheetName val="ASPAYM"/>
      <sheetName val="COCEMFE"/>
      <sheetName val="CROHN"/>
      <sheetName val="CRUZ ROJA"/>
      <sheetName val="DOWN"/>
      <sheetName val="FEAPS"/>
      <sheetName val="BARATARIA"/>
      <sheetName val="HIERBABUENA"/>
      <sheetName val="ENTRECANES"/>
      <sheetName val="ADAFA"/>
      <sheetName val="LÍNEA ESPECÍFICA"/>
      <sheetName val="RESUMEN"/>
      <sheetName val="CRITERIO 2.1"/>
      <sheetName val="CAUSAS DENEG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">
          <cell r="B5" t="str">
            <v>UNO</v>
          </cell>
        </row>
        <row r="6">
          <cell r="B6" t="str">
            <v>DOS</v>
          </cell>
        </row>
        <row r="7">
          <cell r="B7" t="str">
            <v>TRES</v>
          </cell>
        </row>
        <row r="8">
          <cell r="B8" t="str">
            <v>CUATRO</v>
          </cell>
        </row>
        <row r="9">
          <cell r="B9" t="str">
            <v>CINCO</v>
          </cell>
        </row>
        <row r="10">
          <cell r="B10" t="str">
            <v>SEIS</v>
          </cell>
        </row>
        <row r="11">
          <cell r="B11" t="str">
            <v>SIETE</v>
          </cell>
        </row>
        <row r="12">
          <cell r="B12" t="str">
            <v>OCHO</v>
          </cell>
        </row>
        <row r="13">
          <cell r="B13" t="str">
            <v>NUEVE</v>
          </cell>
        </row>
        <row r="14">
          <cell r="B14" t="str">
            <v>DIEZ</v>
          </cell>
        </row>
        <row r="15">
          <cell r="B15" t="str">
            <v>ONCE</v>
          </cell>
        </row>
        <row r="16">
          <cell r="B16" t="str">
            <v>DOCE</v>
          </cell>
        </row>
        <row r="17">
          <cell r="B17" t="str">
            <v>TRECE</v>
          </cell>
        </row>
        <row r="18">
          <cell r="B18" t="str">
            <v>CATORCE</v>
          </cell>
        </row>
        <row r="19">
          <cell r="B19" t="str">
            <v>QUINCE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PACE GIJON"/>
      <sheetName val="ASPACE ASTURIAS"/>
      <sheetName val="AFESA"/>
      <sheetName val="RE CUERDAS"/>
      <sheetName val="SORDOS OVIEDO"/>
      <sheetName val="FESOPRAS"/>
      <sheetName val="APADA"/>
      <sheetName val="ASPAYM"/>
      <sheetName val="COCEMFE"/>
      <sheetName val="CROHN"/>
      <sheetName val="CRUZ ROJA"/>
      <sheetName val="DOWN"/>
      <sheetName val="FEAPS"/>
      <sheetName val="BARATARIA"/>
      <sheetName val="HIERBABUENA"/>
      <sheetName val="ENTRECANES"/>
      <sheetName val="ADAFA"/>
      <sheetName val="LÍNEA ESPECÍFICA"/>
      <sheetName val="RESUMEN"/>
      <sheetName val="CRITERIO 2.1"/>
      <sheetName val="CAUSAS DENEG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">
          <cell r="B5" t="str">
            <v>UNO</v>
          </cell>
        </row>
        <row r="6">
          <cell r="B6" t="str">
            <v>DOS</v>
          </cell>
        </row>
        <row r="7">
          <cell r="B7" t="str">
            <v>TRES</v>
          </cell>
        </row>
        <row r="8">
          <cell r="B8" t="str">
            <v>CUATRO</v>
          </cell>
        </row>
        <row r="9">
          <cell r="B9" t="str">
            <v>CINCO</v>
          </cell>
        </row>
        <row r="10">
          <cell r="B10" t="str">
            <v>SEIS</v>
          </cell>
        </row>
        <row r="11">
          <cell r="B11" t="str">
            <v>SIETE</v>
          </cell>
        </row>
        <row r="12">
          <cell r="B12" t="str">
            <v>OCHO</v>
          </cell>
        </row>
        <row r="13">
          <cell r="B13" t="str">
            <v>NUEVE</v>
          </cell>
        </row>
        <row r="14">
          <cell r="B14" t="str">
            <v>DIEZ</v>
          </cell>
        </row>
        <row r="15">
          <cell r="B15" t="str">
            <v>ONCE</v>
          </cell>
        </row>
        <row r="16">
          <cell r="B16" t="str">
            <v>DOCE</v>
          </cell>
        </row>
        <row r="17">
          <cell r="B17" t="str">
            <v>TRECE</v>
          </cell>
        </row>
        <row r="18">
          <cell r="B18" t="str">
            <v>CATORCE</v>
          </cell>
        </row>
        <row r="19">
          <cell r="B19" t="str">
            <v>QUINCE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9"/>
  <sheetViews>
    <sheetView showGridLines="0" tabSelected="1" zoomScaleNormal="100" workbookViewId="0">
      <selection activeCell="K19" sqref="K19"/>
    </sheetView>
  </sheetViews>
  <sheetFormatPr baseColWidth="10" defaultColWidth="11.42578125" defaultRowHeight="12.75" x14ac:dyDescent="0.2"/>
  <cols>
    <col min="1" max="1" width="3.28515625" style="2" customWidth="1"/>
    <col min="2" max="2" width="13.28515625" style="2" customWidth="1"/>
    <col min="3" max="3" width="7.85546875" style="2" customWidth="1"/>
    <col min="4" max="4" width="7" style="2" customWidth="1"/>
    <col min="5" max="5" width="8.140625" style="2" customWidth="1"/>
    <col min="6" max="6" width="7.140625" style="2" customWidth="1"/>
    <col min="7" max="7" width="7.85546875" style="2" customWidth="1"/>
    <col min="8" max="8" width="7.140625" style="2" customWidth="1"/>
    <col min="9" max="9" width="7.7109375" style="2" customWidth="1"/>
    <col min="10" max="10" width="7.42578125" style="2" customWidth="1"/>
    <col min="11" max="11" width="8.28515625" style="2" customWidth="1"/>
    <col min="12" max="12" width="6.42578125" style="2" customWidth="1"/>
    <col min="13" max="13" width="7.85546875" style="2" customWidth="1"/>
    <col min="14" max="14" width="6.28515625" style="2" customWidth="1"/>
    <col min="15" max="15" width="8.140625" style="2" customWidth="1"/>
    <col min="16" max="16" width="6.28515625" style="2" customWidth="1"/>
    <col min="17" max="17" width="7.85546875" style="2" customWidth="1"/>
    <col min="18" max="18" width="6.28515625" style="2" customWidth="1"/>
    <col min="19" max="20" width="6.7109375" style="2" customWidth="1"/>
    <col min="21" max="21" width="9.85546875" style="2" customWidth="1"/>
    <col min="22" max="22" width="10" style="2" customWidth="1"/>
    <col min="23" max="24" width="9.5703125" style="2" customWidth="1"/>
    <col min="25" max="25" width="11.140625" style="2" customWidth="1"/>
    <col min="26" max="26" width="11.42578125" style="2" customWidth="1"/>
    <col min="27" max="28" width="9.5703125" style="2" customWidth="1"/>
    <col min="29" max="29" width="10.42578125" style="2" customWidth="1"/>
    <col min="30" max="30" width="10.5703125" style="2" customWidth="1"/>
    <col min="31" max="31" width="9.7109375" style="2" customWidth="1"/>
    <col min="32" max="32" width="10.28515625" style="2" customWidth="1"/>
    <col min="33" max="33" width="10.42578125" style="2" customWidth="1"/>
    <col min="34" max="34" width="11.140625" style="2" customWidth="1"/>
    <col min="35" max="35" width="9.7109375" style="2" customWidth="1"/>
    <col min="36" max="36" width="10.28515625" style="2" customWidth="1"/>
    <col min="37" max="40" width="10.7109375" style="2" customWidth="1"/>
    <col min="41" max="44" width="11.42578125" style="2" customWidth="1"/>
    <col min="45" max="16384" width="11.42578125" style="2"/>
  </cols>
  <sheetData>
    <row r="2" spans="2:20" ht="17.25" customHeight="1" x14ac:dyDescent="0.25">
      <c r="B2" s="1" t="s">
        <v>0</v>
      </c>
    </row>
    <row r="3" spans="2:20" ht="15" customHeight="1" x14ac:dyDescent="0.25">
      <c r="B3" s="5" t="s">
        <v>1</v>
      </c>
    </row>
    <row r="4" spans="2:20" ht="15.75" customHeight="1" x14ac:dyDescent="0.35">
      <c r="B4" s="6" t="s">
        <v>2</v>
      </c>
    </row>
    <row r="5" spans="2:20" ht="15" customHeight="1" x14ac:dyDescent="0.25">
      <c r="B5" s="1" t="s">
        <v>6</v>
      </c>
    </row>
    <row r="6" spans="2:20" ht="30" customHeight="1" x14ac:dyDescent="0.25">
      <c r="B6" s="10"/>
      <c r="C6" s="31" t="s">
        <v>8</v>
      </c>
      <c r="D6" s="32"/>
      <c r="E6" s="33" t="s">
        <v>18</v>
      </c>
      <c r="F6" s="30"/>
      <c r="G6" s="29" t="s">
        <v>17</v>
      </c>
      <c r="H6" s="30"/>
      <c r="I6" s="29" t="s">
        <v>16</v>
      </c>
      <c r="J6" s="30"/>
      <c r="K6" s="29" t="s">
        <v>15</v>
      </c>
      <c r="L6" s="30"/>
      <c r="M6" s="29" t="s">
        <v>14</v>
      </c>
      <c r="N6" s="30"/>
      <c r="O6" s="29" t="s">
        <v>13</v>
      </c>
      <c r="P6" s="30"/>
      <c r="Q6" s="29" t="s">
        <v>12</v>
      </c>
      <c r="R6" s="30"/>
      <c r="S6" s="29" t="s">
        <v>11</v>
      </c>
      <c r="T6" s="30"/>
    </row>
    <row r="7" spans="2:20" ht="15" x14ac:dyDescent="0.25">
      <c r="B7" s="7" t="s">
        <v>10</v>
      </c>
      <c r="C7" s="23">
        <v>24520</v>
      </c>
      <c r="D7" s="24">
        <f>F7+H7+J7+L7+N7+P7+R7</f>
        <v>0.99971451876019579</v>
      </c>
      <c r="E7" s="9">
        <v>4746</v>
      </c>
      <c r="F7" s="14">
        <f>E7/$C7</f>
        <v>0.1935562805872757</v>
      </c>
      <c r="G7" s="18">
        <v>2012</v>
      </c>
      <c r="H7" s="14">
        <f>G7/$C7</f>
        <v>8.2055464926590535E-2</v>
      </c>
      <c r="I7" s="18">
        <v>5106</v>
      </c>
      <c r="J7" s="14">
        <f>I7/$C7</f>
        <v>0.20823817292006525</v>
      </c>
      <c r="K7" s="18">
        <v>1304</v>
      </c>
      <c r="L7" s="14">
        <f>K7/$C7</f>
        <v>5.3181076672104408E-2</v>
      </c>
      <c r="M7" s="18">
        <v>2480</v>
      </c>
      <c r="N7" s="14">
        <f>M7/$C7</f>
        <v>0.10114192495921696</v>
      </c>
      <c r="O7" s="18">
        <v>2642</v>
      </c>
      <c r="P7" s="14">
        <f>O7/$C7</f>
        <v>0.10774877650897227</v>
      </c>
      <c r="Q7" s="18">
        <v>6223</v>
      </c>
      <c r="R7" s="14">
        <f>Q7/$C7</f>
        <v>0.25379282218597066</v>
      </c>
      <c r="S7" s="18">
        <v>7</v>
      </c>
      <c r="T7" s="21">
        <f>S7/$C7</f>
        <v>2.8548123980424143E-4</v>
      </c>
    </row>
    <row r="8" spans="2:20" ht="15" x14ac:dyDescent="0.25">
      <c r="B8" s="7" t="s">
        <v>9</v>
      </c>
      <c r="C8" s="23">
        <v>12462</v>
      </c>
      <c r="D8" s="24">
        <f t="shared" ref="D8:D9" si="0">F8+H8+J8+L8+N8+P8+R8</f>
        <v>0.99951853635050547</v>
      </c>
      <c r="E8" s="9">
        <v>2621</v>
      </c>
      <c r="F8" s="14">
        <f>E8/$C8</f>
        <v>0.210319370887498</v>
      </c>
      <c r="G8" s="18">
        <v>463</v>
      </c>
      <c r="H8" s="14">
        <f>G8/$C8</f>
        <v>3.7152944952656072E-2</v>
      </c>
      <c r="I8" s="18">
        <v>1816</v>
      </c>
      <c r="J8" s="14">
        <f>I8/$C8</f>
        <v>0.14572299791365753</v>
      </c>
      <c r="K8" s="18">
        <v>956</v>
      </c>
      <c r="L8" s="14">
        <f>K8/$C8</f>
        <v>7.6713208152784471E-2</v>
      </c>
      <c r="M8" s="18">
        <v>1065</v>
      </c>
      <c r="N8" s="14">
        <f>M8/$C8</f>
        <v>8.5459797785267216E-2</v>
      </c>
      <c r="O8" s="18">
        <v>904</v>
      </c>
      <c r="P8" s="14">
        <f>O8/$C8</f>
        <v>7.2540523190499112E-2</v>
      </c>
      <c r="Q8" s="18">
        <v>4631</v>
      </c>
      <c r="R8" s="14">
        <f>Q8/$C8</f>
        <v>0.37160969346814315</v>
      </c>
      <c r="S8" s="18">
        <v>6</v>
      </c>
      <c r="T8" s="21">
        <f>S8/$C8</f>
        <v>4.8146364949446316E-4</v>
      </c>
    </row>
    <row r="9" spans="2:20" ht="17.25" customHeight="1" x14ac:dyDescent="0.25">
      <c r="B9" s="8" t="s">
        <v>8</v>
      </c>
      <c r="C9" s="25">
        <v>36982</v>
      </c>
      <c r="D9" s="24">
        <f t="shared" si="0"/>
        <v>0.99964847763776965</v>
      </c>
      <c r="E9" s="15">
        <v>7367</v>
      </c>
      <c r="F9" s="14">
        <f>E9/$C9</f>
        <v>0.19920501865772539</v>
      </c>
      <c r="G9" s="19">
        <v>2475</v>
      </c>
      <c r="H9" s="14">
        <f>G9/$C9</f>
        <v>6.6924449732302202E-2</v>
      </c>
      <c r="I9" s="19">
        <v>6922</v>
      </c>
      <c r="J9" s="14">
        <f>I9/$C9</f>
        <v>0.187172137796766</v>
      </c>
      <c r="K9" s="19">
        <v>2260</v>
      </c>
      <c r="L9" s="14">
        <f>K9/$C9</f>
        <v>6.1110810664647665E-2</v>
      </c>
      <c r="M9" s="19">
        <v>3545</v>
      </c>
      <c r="N9" s="14">
        <f>M9/$C9</f>
        <v>9.5857444162024769E-2</v>
      </c>
      <c r="O9" s="19">
        <v>3546</v>
      </c>
      <c r="P9" s="14">
        <f>O9/$C9</f>
        <v>9.5884484343734797E-2</v>
      </c>
      <c r="Q9" s="19">
        <v>10854</v>
      </c>
      <c r="R9" s="14">
        <f>Q9/$C9</f>
        <v>0.29349413228056892</v>
      </c>
      <c r="S9" s="19">
        <v>13</v>
      </c>
      <c r="T9" s="21">
        <f>S9/$C9</f>
        <v>3.515223622302742E-4</v>
      </c>
    </row>
    <row r="10" spans="2:20" ht="15" x14ac:dyDescent="0.25">
      <c r="B10" s="7" t="s">
        <v>7</v>
      </c>
      <c r="C10" s="26">
        <f>C7/C9</f>
        <v>0.66302525552971714</v>
      </c>
      <c r="D10" s="27"/>
      <c r="E10" s="16">
        <f>E7/E9</f>
        <v>0.64422424324691185</v>
      </c>
      <c r="F10" s="17"/>
      <c r="G10" s="20">
        <f>G7/G9</f>
        <v>0.81292929292929295</v>
      </c>
      <c r="H10" s="17"/>
      <c r="I10" s="20">
        <f>I7/I9</f>
        <v>0.73764807859000292</v>
      </c>
      <c r="J10" s="17"/>
      <c r="K10" s="20">
        <f>K7/K9</f>
        <v>0.57699115044247784</v>
      </c>
      <c r="L10" s="17"/>
      <c r="M10" s="20">
        <f>M7/M9</f>
        <v>0.69957686882933712</v>
      </c>
      <c r="N10" s="17"/>
      <c r="O10" s="20">
        <f>O7/O9</f>
        <v>0.74506486181613085</v>
      </c>
      <c r="P10" s="17"/>
      <c r="Q10" s="20">
        <f>Q7/Q9</f>
        <v>0.57333701861065045</v>
      </c>
      <c r="R10" s="17"/>
      <c r="S10" s="20">
        <f>S7/S9</f>
        <v>0.53846153846153844</v>
      </c>
      <c r="T10" s="34"/>
    </row>
    <row r="11" spans="2:20" ht="15" hidden="1" x14ac:dyDescent="0.25">
      <c r="B11" s="7"/>
      <c r="C11" s="26">
        <f>100%-C10</f>
        <v>0.33697474447028286</v>
      </c>
      <c r="D11" s="26"/>
      <c r="E11" s="26">
        <f>100%-E10</f>
        <v>0.35577575675308815</v>
      </c>
      <c r="F11" s="16"/>
      <c r="G11" s="26">
        <f>100%-G10</f>
        <v>0.18707070707070705</v>
      </c>
      <c r="H11" s="16"/>
      <c r="I11" s="26">
        <f>100%-I10</f>
        <v>0.26235192140999708</v>
      </c>
      <c r="J11" s="16"/>
      <c r="K11" s="26">
        <f>100%-K10</f>
        <v>0.42300884955752216</v>
      </c>
      <c r="L11" s="16"/>
      <c r="M11" s="26">
        <f>100%-M10</f>
        <v>0.30042313117066288</v>
      </c>
      <c r="N11" s="16"/>
      <c r="O11" s="26">
        <f>100%-O10</f>
        <v>0.25493513818386915</v>
      </c>
      <c r="P11" s="16"/>
      <c r="Q11" s="26">
        <f>100%-Q10</f>
        <v>0.42666298138934955</v>
      </c>
      <c r="R11" s="16"/>
      <c r="S11" s="26">
        <f>100%-S10</f>
        <v>0.46153846153846156</v>
      </c>
      <c r="T11" s="28"/>
    </row>
    <row r="12" spans="2:20" ht="10.5" customHeight="1" x14ac:dyDescent="0.25">
      <c r="B12" s="13" t="s">
        <v>19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22"/>
    </row>
    <row r="13" spans="2:20" ht="10.5" customHeight="1" x14ac:dyDescent="0.25">
      <c r="B13" s="13" t="s">
        <v>21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22"/>
    </row>
    <row r="14" spans="2:20" ht="9.75" customHeight="1" x14ac:dyDescent="0.25">
      <c r="B14" s="13" t="s">
        <v>20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22"/>
    </row>
    <row r="15" spans="2:20" ht="15" x14ac:dyDescent="0.25">
      <c r="B15" s="12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7" spans="2:2" x14ac:dyDescent="0.2">
      <c r="B17" s="3" t="s">
        <v>5</v>
      </c>
    </row>
    <row r="18" spans="2:2" x14ac:dyDescent="0.2">
      <c r="B18" s="4" t="s">
        <v>3</v>
      </c>
    </row>
    <row r="19" spans="2:2" x14ac:dyDescent="0.2">
      <c r="B19" s="3" t="s">
        <v>4</v>
      </c>
    </row>
  </sheetData>
  <mergeCells count="9">
    <mergeCell ref="Q6:R6"/>
    <mergeCell ref="C6:D6"/>
    <mergeCell ref="S6:T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  <pageSetup paperSize="9" orientation="portrait" verticalDpi="0" r:id="rId1"/>
  <ignoredErrors>
    <ignoredError sqref="F9 R9 P9 N9 L9 J9 H9 D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MIGUEL BERMUDEZ ALVAREZ</dc:creator>
  <cp:lastModifiedBy>Usuario de Windows</cp:lastModifiedBy>
  <dcterms:created xsi:type="dcterms:W3CDTF">2017-03-07T09:43:56Z</dcterms:created>
  <dcterms:modified xsi:type="dcterms:W3CDTF">2023-05-25T07:44:16Z</dcterms:modified>
</cp:coreProperties>
</file>